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hmea.sharepoint.com/sites/SP-14245/Klantgroepen/KG04/ZS48/Bibliotheek/2024/Rekentools/"/>
    </mc:Choice>
  </mc:AlternateContent>
  <xr:revisionPtr revIDLastSave="802" documentId="8_{01D58FF6-6D3E-4CDC-B52B-BC26DB9C522D}" xr6:coauthVersionLast="47" xr6:coauthVersionMax="47" xr10:uidLastSave="{3BE2572E-FDA7-4D38-8255-A03D8B913048}"/>
  <workbookProtection workbookAlgorithmName="SHA-512" workbookHashValue="IzMKhCdNRojfMy5N27rk9B+JHi29aChJQCWnuaaD4lv1XZ8eT1pimQWpFMI7N+2dd586Bumuq2T8xgnrxHxQQw==" workbookSaltValue="4z+CUXLCQoWCMKGs/PXGZg==" workbookSpinCount="100000" lockStructure="1"/>
  <bookViews>
    <workbookView xWindow="-120" yWindow="-120" windowWidth="29040" windowHeight="15840" xr2:uid="{00000000-000D-0000-FFFF-FFFF00000000}"/>
  </bookViews>
  <sheets>
    <sheet name="POH - GGZ rekentool" sheetId="4" r:id="rId1"/>
    <sheet name="Versiebeheer" sheetId="5" r:id="rId2"/>
    <sheet name="Variabelen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D26" i="4" s="1"/>
  <c r="C21" i="4"/>
  <c r="D27" i="4" l="1"/>
  <c r="C27" i="4"/>
  <c r="C22" i="4" l="1"/>
  <c r="C28" i="4" s="1"/>
  <c r="C29" i="4" l="1"/>
  <c r="D28" i="4"/>
  <c r="D29" i="4" s="1"/>
  <c r="D31" i="4" l="1"/>
  <c r="D32" i="4" s="1"/>
  <c r="D38" i="4" l="1"/>
  <c r="B40" i="4"/>
  <c r="E9" i="3"/>
  <c r="B14" i="3" s="1"/>
  <c r="C9" i="3"/>
  <c r="D9" i="3" l="1"/>
  <c r="D39" i="4" l="1"/>
</calcChain>
</file>

<file path=xl/sharedStrings.xml><?xml version="1.0" encoding="utf-8"?>
<sst xmlns="http://schemas.openxmlformats.org/spreadsheetml/2006/main" count="54" uniqueCount="53">
  <si>
    <t>Rekentool POH-GGZ 2024-2025</t>
  </si>
  <si>
    <t>Versie 2.0</t>
  </si>
  <si>
    <t xml:space="preserve">&gt; Met deze rekentool krijgt u inzicht in de vergoeding voor de POH-GGZ. Dezelfde rekentool treft u in het Zorginkoopportaal, in deze versie is meer uitleg toegevoegd. </t>
  </si>
  <si>
    <t xml:space="preserve">&gt; Zilveren Kruis vindt het belangrijk dat verzekerden de juiste GGZ-zorg op de juiste plek krijgen. Verzekerden willen GGZ-zorg dicht bij huis krijgen. Dit kan via de POH-GGZ in de huisartsenpraktijk. Deze professional ondersteunt de huisarts bij de GGZ-zorg. </t>
  </si>
  <si>
    <r>
      <rPr>
        <sz val="10"/>
        <color rgb="FF002857"/>
        <rFont val="Calibri"/>
        <family val="2"/>
      </rPr>
      <t>&gt; Door het invullen van onderstaande gegevens</t>
    </r>
    <r>
      <rPr>
        <sz val="10"/>
        <color rgb="FF002060"/>
        <rFont val="Calibri"/>
        <family val="2"/>
      </rPr>
      <t xml:space="preserve"> (</t>
    </r>
    <r>
      <rPr>
        <sz val="10"/>
        <color theme="9" tint="-0.249977111117893"/>
        <rFont val="Calibri"/>
        <family val="2"/>
      </rPr>
      <t>oranje cellen</t>
    </r>
    <r>
      <rPr>
        <sz val="10"/>
        <color rgb="FF002060"/>
        <rFont val="Calibri"/>
        <family val="2"/>
      </rPr>
      <t xml:space="preserve">) </t>
    </r>
    <r>
      <rPr>
        <sz val="10"/>
        <color rgb="FF002857"/>
        <rFont val="Calibri"/>
        <family val="2"/>
      </rPr>
      <t xml:space="preserve">berekenen we de hoogte van de vergoeding waarvoor uw praktijk in aanmerking komt. Indien u met meerdere praktijken een POH-GGZ deelt vult u alleen de uren in die de POH-GGZ werkzaam is voor uw praktijk. </t>
    </r>
  </si>
  <si>
    <r>
      <t xml:space="preserve">&gt; Voor het deelnemen aan deze prestatie zijn een aantal voorwaarden gesteld. Deze en meer informatie vindt u terug op onze </t>
    </r>
    <r>
      <rPr>
        <u/>
        <sz val="10"/>
        <color rgb="FF0000CD"/>
        <rFont val="Calibri"/>
        <family val="2"/>
      </rPr>
      <t>website</t>
    </r>
    <r>
      <rPr>
        <sz val="10"/>
        <color rgb="FF002857"/>
        <rFont val="Calibri"/>
        <family val="2"/>
      </rPr>
      <t xml:space="preserve"> in de bijlage van het inkoopbeleid huisartsenzorg 2024-2025.</t>
    </r>
  </si>
  <si>
    <t>(1) Uw praktijkomvang</t>
  </si>
  <si>
    <t># Patiënten</t>
  </si>
  <si>
    <t>Hoeveel ingeschreven patiënten heeft u?</t>
  </si>
  <si>
    <t xml:space="preserve">(2) Inzet POH-GGZ </t>
  </si>
  <si>
    <t>Uren/week</t>
  </si>
  <si>
    <t>Hoeveel uur per week POH-GGZ zet u in?</t>
  </si>
  <si>
    <t>€/kwartaal</t>
  </si>
  <si>
    <r>
      <t>Hoeveel aanvullende kos</t>
    </r>
    <r>
      <rPr>
        <sz val="11"/>
        <color theme="3"/>
        <rFont val="Calibri"/>
        <family val="2"/>
      </rPr>
      <t>ten per kwartaal</t>
    </r>
    <r>
      <rPr>
        <sz val="11"/>
        <color rgb="FF002857"/>
        <rFont val="Calibri"/>
        <family val="2"/>
      </rPr>
      <t xml:space="preserve"> verwacht u voor eHealth?</t>
    </r>
  </si>
  <si>
    <r>
      <t>Hoeveel aanvullende ko</t>
    </r>
    <r>
      <rPr>
        <sz val="11"/>
        <color theme="3"/>
        <rFont val="Calibri"/>
        <family val="2"/>
      </rPr>
      <t>sten per kwartaal</t>
    </r>
    <r>
      <rPr>
        <sz val="11"/>
        <color rgb="FF002857"/>
        <rFont val="Calibri"/>
        <family val="2"/>
      </rPr>
      <t xml:space="preserve"> verwacht u voor externe consultatie?</t>
    </r>
  </si>
  <si>
    <t>Kwartaaltarief</t>
  </si>
  <si>
    <t>Inzet uren POH-GGZ (Vraag 2)</t>
  </si>
  <si>
    <t>Aanvullende kosten eHealth (Vraag 3)</t>
  </si>
  <si>
    <t>Aanvullende kosten externe consultatie (Vraag 3)</t>
  </si>
  <si>
    <t>Gevraagde vergoeding POH-GGZ</t>
  </si>
  <si>
    <t>Totaal vergoeding vanuit S1</t>
  </si>
  <si>
    <t>(5) Praktijkinformatie ten behoeve van extra uren POH-GGZ</t>
  </si>
  <si>
    <t>Keuze</t>
  </si>
  <si>
    <t>Heeft uw een wachtlijst voor POH-GGZ of bent u werkzaam in een achterstandswijk?</t>
  </si>
  <si>
    <t>Uw vergoeding*</t>
  </si>
  <si>
    <t>Tarief**</t>
  </si>
  <si>
    <t>Uw kwartaaltarief per verzekerden voor 2024</t>
  </si>
  <si>
    <t>Uw jaartarief per verzekerden voor 2024</t>
  </si>
  <si>
    <t>** Door afrondingen kunnen er kleine verschillen ontstaan.</t>
  </si>
  <si>
    <r>
      <t xml:space="preserve">Heeft u nog vragen? Neemt u dan alstublieft </t>
    </r>
    <r>
      <rPr>
        <i/>
        <u/>
        <sz val="11"/>
        <color rgb="FF0000CD"/>
        <rFont val="Calibri"/>
        <family val="2"/>
        <scheme val="minor"/>
      </rPr>
      <t>contact</t>
    </r>
    <r>
      <rPr>
        <i/>
        <sz val="11"/>
        <color rgb="FF002060"/>
        <rFont val="Calibri"/>
        <family val="2"/>
        <scheme val="minor"/>
      </rPr>
      <t xml:space="preserve"> met ons op. We helpen u graag.</t>
    </r>
  </si>
  <si>
    <t>Aan deze rekentool kunnen geen rechten ontleend worden</t>
  </si>
  <si>
    <t>Variabelen Rekentool POH-GGZ</t>
  </si>
  <si>
    <t>NB: Bij verandering van getallen door bv. Indexatie gebruik blijven maken van dezelfde cellen.</t>
  </si>
  <si>
    <t>2022 jan-mrt</t>
  </si>
  <si>
    <t>2022 apr-dec</t>
  </si>
  <si>
    <t>2023 MEV</t>
  </si>
  <si>
    <t>12 uren</t>
  </si>
  <si>
    <t>per uur</t>
  </si>
  <si>
    <t>16 uren</t>
  </si>
  <si>
    <t>&gt; Wanneer uw praktijk een wachtlijst heeft voor de POH-GGZ of wanneer u werkzaam bent in een achterstandswijk heeft u recht op extra uren POH-GGZ. O.b.v. een praktijk met 2.350 verzekerden heeft een huisartspraktijk maximaal recht op 20 extra uren (36 uur in totaal).</t>
  </si>
  <si>
    <t>(4) Samenvatting gevraagde vergoeding</t>
  </si>
  <si>
    <t>Gevraagd</t>
  </si>
  <si>
    <t>Eventuele vergoeding vanuit S3 (zie vraag 5)</t>
  </si>
  <si>
    <t>Versie</t>
  </si>
  <si>
    <t>2.0</t>
  </si>
  <si>
    <t>Datum</t>
  </si>
  <si>
    <t>Wijziging</t>
  </si>
  <si>
    <t>* Max bedrag €/kwartaal o.b.v. uw praktijkomvang.</t>
  </si>
  <si>
    <t>Max bedrag*</t>
  </si>
  <si>
    <t>&gt; In 2024 is het aantal uur POH-GGZ met 4 uur uitgebreid. O.b.v. een praktijk met 2.350 verzekerden heeft een huisartsenpraktijk nu recht op 16 uur POH-GGZ.</t>
  </si>
  <si>
    <t>De rekentool is op basis van de NZa beleidsregel aangepast. Het is nu mogelijk om de maximale S1 vergoeding uitsluitend voor patiëntcontact in te zetten.</t>
  </si>
  <si>
    <t xml:space="preserve">&gt; Binnen de 16 uur is het mogelijk aanvullende kosten op te geven die direct aan de functie POH-GGZ gekoppeld zijn. Denk aan kosten voor eHealthtoepassingen voor patiënten en externe consultaties van psychologen en psychiaters. Het gaat uitdrukkelijk niet over regulier bij de POH-GGZ behorende infrastructurele middelen, aangezien deze kosten reeds onderdeel zijn van het module tarief. Voor zowel eHealth als externe consultatie is o.b.v. een praktijk met 2.350 verzekerden maximaal €1442 per kwartaal beschikbaar. </t>
  </si>
  <si>
    <t>(3) Aanvullende kosten eHealth en externe consultatie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</si>
</sst>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&quot;€&quot;\ #,##0.00"/>
    <numFmt numFmtId="167" formatCode="_ &quot;€&quot;\ * #,##0.0000_ ;_ &quot;€&quot;\ * \-#,##0.0000_ ;_ &quot;€&quot;\ * &quot;-&quot;??_ ;_ @_ "/>
    <numFmt numFmtId="168" formatCode="_ &quot;€&quot;\ * #,##0.00000_ ;_ &quot;€&quot;\ * \-#,##0.00000_ ;_ &quot;€&quot;\ * &quot;-&quot;??_ ;_ @_ "/>
    <numFmt numFmtId="169" formatCode="_ &quot;€&quot;\ * #,##0.000_ ;_ &quot;€&quot;\ * \-#,##0.000_ ;_ &quot;€&quot;\ * &quot;-&quot;??_ ;_ @_ "/>
    <numFmt numFmtId="170" formatCode="_ * #,##0.0_ ;_ * \-#,##0.0_ ;_ * &quot;-&quot;??_ ;_ @_ "/>
    <numFmt numFmtId="171" formatCode="_ &quot;€&quot;\ * #,##0_ ;_ &quot;€&quot;\ * \-#,##0_ ;_ &quot;€&quot;\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20"/>
      <color rgb="FF002060"/>
      <name val="Calibri"/>
      <family val="2"/>
    </font>
    <font>
      <sz val="10"/>
      <color rgb="FF002060"/>
      <name val="Calibri"/>
      <family val="2"/>
    </font>
    <font>
      <sz val="11"/>
      <color theme="3"/>
      <name val="Calibri"/>
      <family val="2"/>
    </font>
    <font>
      <sz val="11"/>
      <color theme="1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20"/>
      <color rgb="FF002857"/>
      <name val="Calibri"/>
      <family val="2"/>
    </font>
    <font>
      <b/>
      <sz val="10"/>
      <color rgb="FF002857"/>
      <name val="Calibri"/>
      <family val="2"/>
    </font>
    <font>
      <b/>
      <sz val="11"/>
      <color rgb="FF002857"/>
      <name val="Calibri"/>
      <family val="2"/>
    </font>
    <font>
      <sz val="10"/>
      <color rgb="FF002857"/>
      <name val="Calibri"/>
      <family val="2"/>
    </font>
    <font>
      <sz val="11"/>
      <color rgb="FF002857"/>
      <name val="Calibri"/>
      <family val="2"/>
    </font>
    <font>
      <sz val="11"/>
      <color rgb="FF002857"/>
      <name val="Calibri"/>
      <family val="2"/>
      <scheme val="minor"/>
    </font>
    <font>
      <sz val="10"/>
      <color theme="9" tint="-0.249977111117893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u/>
      <sz val="11"/>
      <color rgb="FF0000CD"/>
      <name val="Calibri"/>
      <family val="2"/>
      <scheme val="minor"/>
    </font>
    <font>
      <u/>
      <sz val="10"/>
      <color rgb="FF0000CD"/>
      <name val="Calibri"/>
      <family val="2"/>
    </font>
    <font>
      <sz val="11"/>
      <color rgb="FF002060"/>
      <name val="Calibri"/>
      <family val="2"/>
      <scheme val="minor"/>
    </font>
    <font>
      <i/>
      <sz val="11"/>
      <color theme="5"/>
      <name val="Calibri"/>
      <family val="2"/>
    </font>
    <font>
      <sz val="10"/>
      <color rgb="FF002857"/>
      <name val="Calibri"/>
      <family val="2"/>
    </font>
    <font>
      <sz val="10"/>
      <color rgb="FF002060"/>
      <name val="Calibri"/>
      <family val="2"/>
    </font>
    <font>
      <sz val="11"/>
      <color rgb="FF002857"/>
      <name val="Calibri"/>
      <family val="2"/>
    </font>
    <font>
      <i/>
      <sz val="9"/>
      <color rgb="FF002857"/>
      <name val="Calibri"/>
      <family val="2"/>
      <scheme val="minor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b/>
      <sz val="11"/>
      <color theme="4" tint="0.79998168889431442"/>
      <name val="Calibri"/>
      <family val="2"/>
    </font>
    <font>
      <b/>
      <sz val="11"/>
      <color theme="0"/>
      <name val="Calibri"/>
      <family val="2"/>
    </font>
    <font>
      <b/>
      <sz val="11"/>
      <color theme="1" tint="0.499984740745262"/>
      <name val="Calibri"/>
      <family val="2"/>
    </font>
    <font>
      <sz val="11"/>
      <color theme="1" tint="0.499984740745262"/>
      <name val="Calibri"/>
      <family val="2"/>
    </font>
    <font>
      <b/>
      <sz val="11"/>
      <color rgb="FF002857"/>
      <name val="Calibri"/>
      <family val="2"/>
    </font>
    <font>
      <i/>
      <sz val="10"/>
      <color theme="1" tint="0.49998474074526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4" fillId="4" borderId="3" applyNumberFormat="0" applyAlignment="0" applyProtection="0"/>
    <xf numFmtId="0" fontId="21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0" fontId="0" fillId="2" borderId="0" xfId="0" applyFill="1"/>
    <xf numFmtId="164" fontId="14" fillId="4" borderId="19" xfId="1" applyNumberFormat="1" applyFont="1" applyFill="1" applyBorder="1" applyAlignment="1" applyProtection="1">
      <alignment horizontal="right" vertical="center"/>
      <protection locked="0"/>
    </xf>
    <xf numFmtId="165" fontId="12" fillId="2" borderId="17" xfId="4" applyNumberFormat="1" applyFont="1" applyFill="1" applyBorder="1" applyAlignment="1" applyProtection="1">
      <alignment vertical="center" wrapText="1"/>
    </xf>
    <xf numFmtId="165" fontId="14" fillId="4" borderId="26" xfId="4" applyNumberFormat="1" applyFont="1" applyBorder="1" applyAlignment="1" applyProtection="1">
      <alignment horizontal="right" vertical="top" wrapText="1"/>
      <protection locked="0"/>
    </xf>
    <xf numFmtId="168" fontId="0" fillId="0" borderId="2" xfId="0" applyNumberFormat="1" applyBorder="1"/>
    <xf numFmtId="44" fontId="18" fillId="0" borderId="2" xfId="3" applyFont="1" applyBorder="1"/>
    <xf numFmtId="0" fontId="0" fillId="3" borderId="2" xfId="0" applyFill="1" applyBorder="1" applyAlignment="1">
      <alignment horizontal="left"/>
    </xf>
    <xf numFmtId="0" fontId="0" fillId="2" borderId="2" xfId="0" applyFill="1" applyBorder="1"/>
    <xf numFmtId="0" fontId="17" fillId="2" borderId="0" xfId="0" applyFont="1" applyFill="1"/>
    <xf numFmtId="0" fontId="0" fillId="3" borderId="30" xfId="0" applyFill="1" applyBorder="1" applyAlignment="1">
      <alignment horizontal="left"/>
    </xf>
    <xf numFmtId="44" fontId="2" fillId="2" borderId="2" xfId="0" applyNumberFormat="1" applyFont="1" applyFill="1" applyBorder="1"/>
    <xf numFmtId="44" fontId="0" fillId="2" borderId="2" xfId="0" applyNumberFormat="1" applyFill="1" applyBorder="1"/>
    <xf numFmtId="167" fontId="2" fillId="2" borderId="2" xfId="0" applyNumberFormat="1" applyFont="1" applyFill="1" applyBorder="1"/>
    <xf numFmtId="44" fontId="0" fillId="2" borderId="25" xfId="0" applyNumberFormat="1" applyFill="1" applyBorder="1"/>
    <xf numFmtId="44" fontId="0" fillId="2" borderId="31" xfId="0" applyNumberFormat="1" applyFill="1" applyBorder="1"/>
    <xf numFmtId="44" fontId="0" fillId="2" borderId="22" xfId="0" applyNumberFormat="1" applyFill="1" applyBorder="1"/>
    <xf numFmtId="0" fontId="0" fillId="0" borderId="32" xfId="0" applyBorder="1"/>
    <xf numFmtId="0" fontId="0" fillId="2" borderId="24" xfId="0" applyFill="1" applyBorder="1"/>
    <xf numFmtId="0" fontId="0" fillId="6" borderId="0" xfId="0" applyFill="1"/>
    <xf numFmtId="0" fontId="19" fillId="2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2" fillId="0" borderId="0" xfId="5" applyFont="1" applyAlignment="1" applyProtection="1">
      <alignment horizontal="left" vertical="center"/>
    </xf>
    <xf numFmtId="169" fontId="17" fillId="2" borderId="0" xfId="0" applyNumberFormat="1" applyFont="1" applyFill="1" applyAlignment="1">
      <alignment horizontal="left"/>
    </xf>
    <xf numFmtId="165" fontId="14" fillId="2" borderId="17" xfId="4" applyNumberFormat="1" applyFont="1" applyFill="1" applyBorder="1" applyAlignment="1" applyProtection="1">
      <alignment vertical="center" wrapText="1"/>
    </xf>
    <xf numFmtId="170" fontId="14" fillId="4" borderId="19" xfId="1" applyNumberFormat="1" applyFont="1" applyFill="1" applyBorder="1" applyAlignment="1" applyProtection="1">
      <alignment horizontal="right" vertical="center"/>
      <protection locked="0"/>
    </xf>
    <xf numFmtId="171" fontId="14" fillId="4" borderId="23" xfId="3" applyNumberFormat="1" applyFont="1" applyFill="1" applyBorder="1" applyAlignment="1" applyProtection="1">
      <alignment vertical="center" wrapText="1"/>
      <protection locked="0"/>
    </xf>
    <xf numFmtId="171" fontId="14" fillId="4" borderId="19" xfId="3" applyNumberFormat="1" applyFont="1" applyFill="1" applyBorder="1" applyAlignment="1" applyProtection="1">
      <alignment vertical="center" wrapText="1"/>
      <protection locked="0"/>
    </xf>
    <xf numFmtId="0" fontId="15" fillId="2" borderId="0" xfId="0" applyFont="1" applyFill="1"/>
    <xf numFmtId="0" fontId="15" fillId="2" borderId="15" xfId="0" applyFont="1" applyFill="1" applyBorder="1"/>
    <xf numFmtId="0" fontId="12" fillId="5" borderId="9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166" fontId="12" fillId="5" borderId="11" xfId="0" applyNumberFormat="1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0" xfId="0" applyFont="1" applyFill="1"/>
    <xf numFmtId="44" fontId="12" fillId="2" borderId="16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" xfId="0" applyFont="1" applyFill="1" applyBorder="1"/>
    <xf numFmtId="44" fontId="12" fillId="2" borderId="23" xfId="0" applyNumberFormat="1" applyFont="1" applyFill="1" applyBorder="1" applyAlignment="1">
      <alignment horizontal="right" vertical="center"/>
    </xf>
    <xf numFmtId="44" fontId="12" fillId="2" borderId="18" xfId="0" applyNumberFormat="1" applyFont="1" applyFill="1" applyBorder="1" applyAlignment="1">
      <alignment horizontal="right" vertical="center"/>
    </xf>
    <xf numFmtId="44" fontId="12" fillId="2" borderId="28" xfId="0" applyNumberFormat="1" applyFont="1" applyFill="1" applyBorder="1" applyAlignment="1">
      <alignment horizontal="right" vertical="center"/>
    </xf>
    <xf numFmtId="44" fontId="12" fillId="2" borderId="0" xfId="0" applyNumberFormat="1" applyFont="1" applyFill="1" applyAlignment="1">
      <alignment horizontal="right" vertical="center"/>
    </xf>
    <xf numFmtId="44" fontId="14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wrapText="1"/>
    </xf>
    <xf numFmtId="0" fontId="14" fillId="2" borderId="14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vertical="center" wrapText="1"/>
    </xf>
    <xf numFmtId="171" fontId="14" fillId="0" borderId="20" xfId="3" applyNumberFormat="1" applyFont="1" applyFill="1" applyBorder="1" applyAlignment="1" applyProtection="1">
      <alignment vertical="center" wrapText="1"/>
    </xf>
    <xf numFmtId="0" fontId="0" fillId="2" borderId="21" xfId="0" applyFill="1" applyBorder="1"/>
    <xf numFmtId="0" fontId="0" fillId="2" borderId="22" xfId="0" applyFill="1" applyBorder="1"/>
    <xf numFmtId="0" fontId="0" fillId="2" borderId="17" xfId="0" applyFill="1" applyBorder="1"/>
    <xf numFmtId="0" fontId="12" fillId="5" borderId="12" xfId="0" applyFont="1" applyFill="1" applyBorder="1" applyAlignment="1">
      <alignment vertical="center"/>
    </xf>
    <xf numFmtId="166" fontId="12" fillId="5" borderId="20" xfId="0" applyNumberFormat="1" applyFont="1" applyFill="1" applyBorder="1" applyAlignment="1">
      <alignment horizontal="left" vertical="center"/>
    </xf>
    <xf numFmtId="0" fontId="14" fillId="2" borderId="13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0" fillId="2" borderId="7" xfId="0" applyFill="1" applyBorder="1"/>
    <xf numFmtId="0" fontId="12" fillId="2" borderId="21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5" fillId="2" borderId="22" xfId="0" applyFont="1" applyFill="1" applyBorder="1"/>
    <xf numFmtId="8" fontId="12" fillId="5" borderId="1" xfId="0" applyNumberFormat="1" applyFont="1" applyFill="1" applyBorder="1" applyAlignment="1">
      <alignment vertical="center"/>
    </xf>
    <xf numFmtId="170" fontId="14" fillId="2" borderId="17" xfId="1" applyNumberFormat="1" applyFont="1" applyFill="1" applyBorder="1" applyAlignment="1" applyProtection="1">
      <alignment horizontal="right" vertical="center"/>
    </xf>
    <xf numFmtId="165" fontId="26" fillId="2" borderId="22" xfId="0" applyNumberFormat="1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20" xfId="0" applyFont="1" applyFill="1" applyBorder="1"/>
    <xf numFmtId="0" fontId="12" fillId="5" borderId="1" xfId="0" applyFont="1" applyFill="1" applyBorder="1" applyAlignment="1">
      <alignment vertical="center"/>
    </xf>
    <xf numFmtId="166" fontId="12" fillId="5" borderId="8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vertical="center" wrapText="1"/>
    </xf>
    <xf numFmtId="44" fontId="29" fillId="2" borderId="16" xfId="3" applyFont="1" applyFill="1" applyBorder="1" applyAlignment="1">
      <alignment horizontal="right" vertical="center"/>
    </xf>
    <xf numFmtId="44" fontId="29" fillId="2" borderId="33" xfId="3" applyFont="1" applyFill="1" applyBorder="1" applyAlignment="1">
      <alignment horizontal="right" vertical="center"/>
    </xf>
    <xf numFmtId="44" fontId="0" fillId="2" borderId="0" xfId="0" applyNumberFormat="1" applyFill="1"/>
    <xf numFmtId="0" fontId="30" fillId="2" borderId="21" xfId="0" applyFont="1" applyFill="1" applyBorder="1"/>
    <xf numFmtId="8" fontId="33" fillId="5" borderId="1" xfId="0" applyNumberFormat="1" applyFont="1" applyFill="1" applyBorder="1" applyAlignment="1">
      <alignment vertical="center"/>
    </xf>
    <xf numFmtId="170" fontId="0" fillId="2" borderId="0" xfId="0" applyNumberFormat="1" applyFill="1"/>
    <xf numFmtId="171" fontId="0" fillId="2" borderId="7" xfId="0" applyNumberFormat="1" applyFill="1" applyBorder="1"/>
    <xf numFmtId="0" fontId="35" fillId="5" borderId="22" xfId="0" applyFont="1" applyFill="1" applyBorder="1" applyAlignment="1">
      <alignment vertical="center"/>
    </xf>
    <xf numFmtId="171" fontId="36" fillId="0" borderId="2" xfId="3" applyNumberFormat="1" applyFont="1" applyFill="1" applyBorder="1" applyAlignment="1" applyProtection="1">
      <alignment vertical="center" wrapText="1"/>
    </xf>
    <xf numFmtId="0" fontId="32" fillId="0" borderId="22" xfId="0" applyFont="1" applyBorder="1" applyAlignment="1">
      <alignment vertical="center" wrapText="1"/>
    </xf>
    <xf numFmtId="0" fontId="12" fillId="5" borderId="21" xfId="0" applyFont="1" applyFill="1" applyBorder="1" applyAlignment="1">
      <alignment vertical="center"/>
    </xf>
    <xf numFmtId="170" fontId="31" fillId="2" borderId="35" xfId="1" applyNumberFormat="1" applyFont="1" applyFill="1" applyBorder="1" applyAlignment="1" applyProtection="1">
      <alignment vertical="center" wrapText="1"/>
    </xf>
    <xf numFmtId="0" fontId="25" fillId="2" borderId="12" xfId="0" applyFont="1" applyFill="1" applyBorder="1"/>
    <xf numFmtId="44" fontId="12" fillId="2" borderId="23" xfId="3" applyFont="1" applyFill="1" applyBorder="1" applyAlignment="1" applyProtection="1">
      <alignment vertical="center" wrapText="1"/>
    </xf>
    <xf numFmtId="44" fontId="14" fillId="2" borderId="8" xfId="3" applyFont="1" applyFill="1" applyBorder="1" applyAlignment="1" applyProtection="1">
      <alignment vertical="center" wrapText="1"/>
    </xf>
    <xf numFmtId="44" fontId="14" fillId="2" borderId="20" xfId="3" applyFont="1" applyFill="1" applyBorder="1" applyAlignment="1" applyProtection="1">
      <alignment vertical="center" wrapText="1"/>
    </xf>
    <xf numFmtId="170" fontId="34" fillId="0" borderId="25" xfId="1" applyNumberFormat="1" applyFont="1" applyFill="1" applyBorder="1" applyAlignment="1" applyProtection="1">
      <alignment vertical="center" wrapText="1"/>
    </xf>
    <xf numFmtId="0" fontId="35" fillId="5" borderId="1" xfId="0" applyFont="1" applyFill="1" applyBorder="1" applyAlignment="1">
      <alignment vertical="center"/>
    </xf>
    <xf numFmtId="170" fontId="36" fillId="2" borderId="30" xfId="1" applyNumberFormat="1" applyFont="1" applyFill="1" applyBorder="1" applyAlignment="1" applyProtection="1">
      <alignment vertical="center" wrapText="1"/>
    </xf>
    <xf numFmtId="171" fontId="36" fillId="2" borderId="34" xfId="3" applyNumberFormat="1" applyFont="1" applyFill="1" applyBorder="1" applyAlignment="1" applyProtection="1">
      <alignment vertical="center" wrapText="1"/>
    </xf>
    <xf numFmtId="171" fontId="36" fillId="2" borderId="32" xfId="3" applyNumberFormat="1" applyFont="1" applyFill="1" applyBorder="1" applyAlignment="1" applyProtection="1">
      <alignment vertical="center" wrapText="1"/>
    </xf>
    <xf numFmtId="166" fontId="37" fillId="5" borderId="11" xfId="0" applyNumberFormat="1" applyFont="1" applyFill="1" applyBorder="1" applyAlignment="1">
      <alignment horizontal="left" vertical="center"/>
    </xf>
    <xf numFmtId="0" fontId="0" fillId="2" borderId="8" xfId="0" applyFill="1" applyBorder="1"/>
    <xf numFmtId="0" fontId="0" fillId="6" borderId="8" xfId="0" applyFill="1" applyBorder="1" applyAlignment="1">
      <alignment horizontal="left" vertical="top" wrapText="1"/>
    </xf>
    <xf numFmtId="0" fontId="0" fillId="6" borderId="8" xfId="0" applyFill="1" applyBorder="1"/>
    <xf numFmtId="0" fontId="0" fillId="2" borderId="8" xfId="0" applyFill="1" applyBorder="1" applyAlignment="1">
      <alignment horizontal="left" vertical="top" wrapText="1"/>
    </xf>
    <xf numFmtId="0" fontId="0" fillId="6" borderId="28" xfId="0" applyFill="1" applyBorder="1" applyAlignment="1">
      <alignment horizontal="left" vertical="top" wrapText="1"/>
    </xf>
    <xf numFmtId="166" fontId="37" fillId="5" borderId="9" xfId="0" applyNumberFormat="1" applyFont="1" applyFill="1" applyBorder="1" applyAlignment="1">
      <alignment horizontal="left" vertical="center"/>
    </xf>
    <xf numFmtId="166" fontId="37" fillId="5" borderId="10" xfId="0" applyNumberFormat="1" applyFont="1" applyFill="1" applyBorder="1" applyAlignment="1">
      <alignment horizontal="left" vertical="center"/>
    </xf>
    <xf numFmtId="0" fontId="0" fillId="6" borderId="7" xfId="0" applyFill="1" applyBorder="1" applyAlignment="1">
      <alignment horizontal="right" vertical="top"/>
    </xf>
    <xf numFmtId="14" fontId="0" fillId="6" borderId="0" xfId="0" applyNumberFormat="1" applyFill="1" applyAlignment="1">
      <alignment horizontal="right" vertical="top"/>
    </xf>
    <xf numFmtId="0" fontId="0" fillId="2" borderId="7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2" borderId="7" xfId="0" applyFill="1" applyBorder="1" applyAlignment="1">
      <alignment horizontal="right" vertical="top"/>
    </xf>
    <xf numFmtId="14" fontId="0" fillId="2" borderId="0" xfId="0" applyNumberFormat="1" applyFill="1" applyAlignment="1">
      <alignment horizontal="right" vertical="top"/>
    </xf>
    <xf numFmtId="0" fontId="0" fillId="6" borderId="29" xfId="0" applyFill="1" applyBorder="1" applyAlignment="1">
      <alignment horizontal="right" vertical="top"/>
    </xf>
    <xf numFmtId="14" fontId="0" fillId="6" borderId="15" xfId="0" applyNumberFormat="1" applyFill="1" applyBorder="1" applyAlignment="1">
      <alignment horizontal="right" vertical="top"/>
    </xf>
    <xf numFmtId="170" fontId="31" fillId="2" borderId="25" xfId="1" applyNumberFormat="1" applyFont="1" applyFill="1" applyBorder="1" applyAlignment="1" applyProtection="1">
      <alignment vertical="center" wrapText="1"/>
    </xf>
    <xf numFmtId="0" fontId="12" fillId="5" borderId="7" xfId="0" applyFont="1" applyFill="1" applyBorder="1" applyAlignment="1">
      <alignment vertical="center"/>
    </xf>
    <xf numFmtId="166" fontId="12" fillId="5" borderId="1" xfId="0" applyNumberFormat="1" applyFont="1" applyFill="1" applyBorder="1" applyAlignment="1">
      <alignment horizontal="left" vertical="center"/>
    </xf>
    <xf numFmtId="14" fontId="0" fillId="6" borderId="0" xfId="0" applyNumberFormat="1" applyFill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14" fillId="0" borderId="21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38" fillId="2" borderId="29" xfId="0" quotePrefix="1" applyFont="1" applyFill="1" applyBorder="1" applyAlignment="1">
      <alignment horizontal="left" vertical="top" wrapText="1"/>
    </xf>
    <xf numFmtId="0" fontId="38" fillId="2" borderId="15" xfId="0" applyFont="1" applyFill="1" applyBorder="1" applyAlignment="1">
      <alignment horizontal="left" vertical="top" wrapText="1"/>
    </xf>
    <xf numFmtId="0" fontId="38" fillId="2" borderId="13" xfId="0" applyFont="1" applyFill="1" applyBorder="1" applyAlignment="1">
      <alignment horizontal="left" vertical="top" wrapText="1"/>
    </xf>
    <xf numFmtId="0" fontId="38" fillId="2" borderId="24" xfId="0" applyFont="1" applyFill="1" applyBorder="1" applyAlignment="1">
      <alignment horizontal="left" vertical="top" wrapText="1"/>
    </xf>
    <xf numFmtId="0" fontId="27" fillId="2" borderId="7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</cellXfs>
  <cellStyles count="6">
    <cellStyle name="Hyperlink" xfId="5" builtinId="8"/>
    <cellStyle name="Invoer" xfId="4" builtinId="20"/>
    <cellStyle name="Komma" xfId="1" builtinId="3"/>
    <cellStyle name="Standaard" xfId="0" builtinId="0"/>
    <cellStyle name="Standaard 2" xfId="2" xr:uid="{00000000-0005-0000-0000-000002000000}"/>
    <cellStyle name="Valuta" xfId="3" builtinId="4"/>
  </cellStyles>
  <dxfs count="0"/>
  <tableStyles count="0" defaultTableStyle="TableStyleMedium2" defaultPivotStyle="PivotStyleLight16"/>
  <colors>
    <mruColors>
      <color rgb="FF0028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133350</xdr:rowOff>
    </xdr:from>
    <xdr:to>
      <xdr:col>4</xdr:col>
      <xdr:colOff>450</xdr:colOff>
      <xdr:row>1</xdr:row>
      <xdr:rowOff>39497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4C88248-0F23-4340-8B16-70D9E3DB4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133350"/>
          <a:ext cx="1831848" cy="534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ilverenkruis.nl/zorgaanbieders/contact/contactformulier" TargetMode="External"/><Relationship Id="rId1" Type="http://schemas.openxmlformats.org/officeDocument/2006/relationships/hyperlink" Target="https://www.zilverenkruis.nl/zorgaanbieders/zorgsoort/huisartsenzorg/beleid-en-contract/huisartsenzorg/2024-2025/bijlage/vergoeding-praktijkondersteuning-poh-ggz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6907-619C-4A37-9858-77D94B1B7C0E}">
  <sheetPr>
    <tabColor theme="9" tint="0.39997558519241921"/>
  </sheetPr>
  <dimension ref="A1:I47"/>
  <sheetViews>
    <sheetView tabSelected="1" zoomScaleNormal="100" workbookViewId="0">
      <selection activeCell="E12" sqref="E12"/>
    </sheetView>
  </sheetViews>
  <sheetFormatPr defaultColWidth="0" defaultRowHeight="15" zeroHeight="1" x14ac:dyDescent="0.25"/>
  <cols>
    <col min="1" max="1" width="9.140625" style="2" customWidth="1"/>
    <col min="2" max="2" width="85.7109375" style="2" customWidth="1"/>
    <col min="3" max="3" width="14.5703125" style="2" customWidth="1"/>
    <col min="4" max="4" width="15.7109375" style="2" customWidth="1"/>
    <col min="5" max="5" width="9.140625" style="2" customWidth="1"/>
    <col min="6" max="9" width="9.140625" style="2" hidden="1" customWidth="1"/>
    <col min="10" max="30" width="9.140625" hidden="1" customWidth="1"/>
    <col min="31" max="16384" width="9.140625" hidden="1"/>
  </cols>
  <sheetData>
    <row r="1" spans="2:4" ht="50.1" customHeight="1" x14ac:dyDescent="0.25"/>
    <row r="2" spans="2:4" ht="15.75" thickBot="1" x14ac:dyDescent="0.3"/>
    <row r="3" spans="2:4" ht="26.25" x14ac:dyDescent="0.25">
      <c r="B3" s="128" t="s">
        <v>0</v>
      </c>
      <c r="C3" s="129"/>
      <c r="D3" s="130"/>
    </row>
    <row r="4" spans="2:4" ht="15" customHeight="1" x14ac:dyDescent="0.25">
      <c r="B4" s="64" t="s">
        <v>1</v>
      </c>
      <c r="C4" s="65"/>
      <c r="D4" s="66"/>
    </row>
    <row r="5" spans="2:4" ht="13.15" customHeight="1" x14ac:dyDescent="0.25">
      <c r="B5" s="67"/>
      <c r="C5" s="65"/>
      <c r="D5" s="66"/>
    </row>
    <row r="6" spans="2:4" ht="29.25" customHeight="1" x14ac:dyDescent="0.25">
      <c r="B6" s="127" t="s">
        <v>2</v>
      </c>
      <c r="C6" s="121"/>
      <c r="D6" s="122"/>
    </row>
    <row r="7" spans="2:4" ht="29.25" customHeight="1" x14ac:dyDescent="0.25">
      <c r="B7" s="120" t="s">
        <v>3</v>
      </c>
      <c r="C7" s="121"/>
      <c r="D7" s="122"/>
    </row>
    <row r="8" spans="2:4" ht="29.25" customHeight="1" x14ac:dyDescent="0.25">
      <c r="B8" s="120" t="s">
        <v>49</v>
      </c>
      <c r="C8" s="121"/>
      <c r="D8" s="122"/>
    </row>
    <row r="9" spans="2:4" ht="66.75" customHeight="1" x14ac:dyDescent="0.25">
      <c r="B9" s="120" t="s">
        <v>51</v>
      </c>
      <c r="C9" s="121"/>
      <c r="D9" s="122"/>
    </row>
    <row r="10" spans="2:4" ht="42.75" customHeight="1" x14ac:dyDescent="0.25">
      <c r="B10" s="131" t="s">
        <v>4</v>
      </c>
      <c r="C10" s="132"/>
      <c r="D10" s="133"/>
    </row>
    <row r="11" spans="2:4" ht="30.6" customHeight="1" x14ac:dyDescent="0.25">
      <c r="B11" s="120" t="s">
        <v>5</v>
      </c>
      <c r="C11" s="121"/>
      <c r="D11" s="122"/>
    </row>
    <row r="12" spans="2:4" ht="27.75" customHeight="1" x14ac:dyDescent="0.25">
      <c r="B12" s="120" t="s">
        <v>39</v>
      </c>
      <c r="C12" s="121"/>
      <c r="D12" s="122"/>
    </row>
    <row r="13" spans="2:4" ht="15" customHeight="1" x14ac:dyDescent="0.25">
      <c r="B13" s="68"/>
      <c r="C13" s="69"/>
      <c r="D13" s="70"/>
    </row>
    <row r="14" spans="2:4" ht="15" customHeight="1" x14ac:dyDescent="0.25">
      <c r="B14" s="51" t="s">
        <v>6</v>
      </c>
      <c r="C14" s="71"/>
      <c r="D14" s="72" t="s">
        <v>7</v>
      </c>
    </row>
    <row r="15" spans="2:4" ht="15" customHeight="1" x14ac:dyDescent="0.25">
      <c r="B15" s="118" t="s">
        <v>8</v>
      </c>
      <c r="C15" s="119"/>
      <c r="D15" s="3"/>
    </row>
    <row r="16" spans="2:4" ht="15" customHeight="1" x14ac:dyDescent="0.25">
      <c r="B16" s="57"/>
      <c r="C16" s="62"/>
      <c r="D16" s="63"/>
    </row>
    <row r="17" spans="2:5" ht="15" customHeight="1" x14ac:dyDescent="0.25">
      <c r="B17" s="114" t="s">
        <v>9</v>
      </c>
      <c r="C17" s="78"/>
      <c r="D17" s="115" t="s">
        <v>10</v>
      </c>
      <c r="E17" s="55"/>
    </row>
    <row r="18" spans="2:5" ht="15" customHeight="1" x14ac:dyDescent="0.25">
      <c r="B18" s="57" t="s">
        <v>11</v>
      </c>
      <c r="C18" s="113"/>
      <c r="D18" s="26"/>
    </row>
    <row r="19" spans="2:5" ht="15" customHeight="1" x14ac:dyDescent="0.25">
      <c r="B19" s="57"/>
      <c r="C19" s="61"/>
      <c r="D19" s="60"/>
    </row>
    <row r="20" spans="2:5" ht="15" customHeight="1" x14ac:dyDescent="0.25">
      <c r="B20" s="51" t="s">
        <v>52</v>
      </c>
      <c r="C20" s="81" t="s">
        <v>48</v>
      </c>
      <c r="D20" s="52" t="s">
        <v>12</v>
      </c>
    </row>
    <row r="21" spans="2:5" ht="15" customHeight="1" x14ac:dyDescent="0.25">
      <c r="B21" s="53" t="s">
        <v>13</v>
      </c>
      <c r="C21" s="82">
        <f>Variabelen!B12/16*2*D15</f>
        <v>0</v>
      </c>
      <c r="D21" s="28"/>
      <c r="E21" s="55"/>
    </row>
    <row r="22" spans="2:5" ht="15" customHeight="1" x14ac:dyDescent="0.25">
      <c r="B22" s="73" t="s">
        <v>14</v>
      </c>
      <c r="C22" s="82">
        <f>4.91/16*2*D15</f>
        <v>0</v>
      </c>
      <c r="D22" s="27"/>
      <c r="E22" s="55"/>
    </row>
    <row r="23" spans="2:5" ht="15" customHeight="1" x14ac:dyDescent="0.25">
      <c r="B23" s="125" t="s">
        <v>47</v>
      </c>
      <c r="C23" s="126"/>
      <c r="D23" s="47"/>
    </row>
    <row r="24" spans="2:5" ht="15" customHeight="1" x14ac:dyDescent="0.25">
      <c r="B24" s="48"/>
      <c r="C24" s="49"/>
      <c r="D24" s="50"/>
    </row>
    <row r="25" spans="2:5" ht="15" customHeight="1" x14ac:dyDescent="0.25">
      <c r="B25" s="84" t="s">
        <v>40</v>
      </c>
      <c r="C25" s="91" t="s">
        <v>41</v>
      </c>
      <c r="D25" s="52" t="s">
        <v>15</v>
      </c>
    </row>
    <row r="26" spans="2:5" ht="15" customHeight="1" x14ac:dyDescent="0.25">
      <c r="B26" s="53" t="s">
        <v>16</v>
      </c>
      <c r="C26" s="92">
        <f>D18</f>
        <v>0</v>
      </c>
      <c r="D26" s="88">
        <f>IFERROR(C26*(Variabelen!B12/16*(2350/D15)),0)</f>
        <v>0</v>
      </c>
      <c r="E26" s="79"/>
    </row>
    <row r="27" spans="2:5" ht="15" customHeight="1" x14ac:dyDescent="0.25">
      <c r="B27" s="54" t="s">
        <v>17</v>
      </c>
      <c r="C27" s="93">
        <f>IFERROR(MIN(C21,IF(ISBLANK(D21),0,D21)),0)</f>
        <v>0</v>
      </c>
      <c r="D27" s="88">
        <f>IFERROR(MIN(C21,IF(ISBLANK(D21),0,D21))
/D15,0)</f>
        <v>0</v>
      </c>
      <c r="E27" s="80"/>
    </row>
    <row r="28" spans="2:5" ht="15" customHeight="1" x14ac:dyDescent="0.25">
      <c r="B28" s="54" t="s">
        <v>18</v>
      </c>
      <c r="C28" s="94">
        <f>IFERROR(MIN(C22,IF(ISBLANK(D22),0,D22)),0)</f>
        <v>0</v>
      </c>
      <c r="D28" s="89">
        <f>IFERROR(MIN(C22,IF(ISBLANK(D22),0,D22))
/D15,0)</f>
        <v>0</v>
      </c>
      <c r="E28" s="80"/>
    </row>
    <row r="29" spans="2:5" ht="15" customHeight="1" x14ac:dyDescent="0.25">
      <c r="B29" s="56" t="s">
        <v>19</v>
      </c>
      <c r="C29" s="90">
        <f>SUM(C26:C28)</f>
        <v>0</v>
      </c>
      <c r="D29" s="87">
        <f>SUM(D26:D28)</f>
        <v>0</v>
      </c>
      <c r="E29" s="55"/>
    </row>
    <row r="30" spans="2:5" ht="15" customHeight="1" x14ac:dyDescent="0.25">
      <c r="B30" s="57"/>
      <c r="C30" s="83"/>
      <c r="D30" s="25"/>
      <c r="E30" s="76"/>
    </row>
    <row r="31" spans="2:5" ht="15" customHeight="1" x14ac:dyDescent="0.25">
      <c r="B31" s="53" t="s">
        <v>20</v>
      </c>
      <c r="C31" s="85"/>
      <c r="D31" s="74">
        <f>IFERROR(MIN(Variabelen!B12,D29),0)</f>
        <v>0</v>
      </c>
    </row>
    <row r="32" spans="2:5" ht="15" customHeight="1" x14ac:dyDescent="0.25">
      <c r="B32" s="86" t="s">
        <v>42</v>
      </c>
      <c r="C32" s="85"/>
      <c r="D32" s="75">
        <f>IFERROR(MIN(D29-D31,Variabelen!B12/16*20),0)</f>
        <v>0</v>
      </c>
    </row>
    <row r="33" spans="2:4" ht="15" customHeight="1" x14ac:dyDescent="0.25">
      <c r="B33" s="77"/>
      <c r="C33" s="58"/>
      <c r="D33" s="4"/>
    </row>
    <row r="34" spans="2:4" ht="15" customHeight="1" x14ac:dyDescent="0.25">
      <c r="B34" s="51" t="s">
        <v>21</v>
      </c>
      <c r="C34" s="59"/>
      <c r="D34" s="52" t="s">
        <v>22</v>
      </c>
    </row>
    <row r="35" spans="2:4" ht="15" customHeight="1" thickBot="1" x14ac:dyDescent="0.3">
      <c r="B35" s="45" t="s">
        <v>23</v>
      </c>
      <c r="C35" s="46"/>
      <c r="D35" s="5"/>
    </row>
    <row r="36" spans="2:4" ht="15" customHeight="1" thickBot="1" x14ac:dyDescent="0.3">
      <c r="B36" s="29"/>
      <c r="C36" s="29"/>
      <c r="D36" s="30"/>
    </row>
    <row r="37" spans="2:4" ht="15" customHeight="1" x14ac:dyDescent="0.25">
      <c r="B37" s="31" t="s">
        <v>24</v>
      </c>
      <c r="C37" s="32"/>
      <c r="D37" s="33" t="s">
        <v>25</v>
      </c>
    </row>
    <row r="38" spans="2:4" ht="15" customHeight="1" x14ac:dyDescent="0.25">
      <c r="B38" s="34" t="s">
        <v>26</v>
      </c>
      <c r="C38" s="35"/>
      <c r="D38" s="36">
        <f>IFERROR(
IF(D35="Ja",
SUM(D31:D32),
D31),0)</f>
        <v>0</v>
      </c>
    </row>
    <row r="39" spans="2:4" ht="15" customHeight="1" x14ac:dyDescent="0.25">
      <c r="B39" s="37" t="s">
        <v>27</v>
      </c>
      <c r="C39" s="38"/>
      <c r="D39" s="39">
        <f>D38*4</f>
        <v>0</v>
      </c>
    </row>
    <row r="40" spans="2:4" ht="28.5" customHeight="1" x14ac:dyDescent="0.25">
      <c r="B40" s="125" t="str">
        <f>"* Tot het maxtarief (" &amp; TEXT(ROUND(Variabelen!B12,2),"€0,00") &amp; " per kwartaal) declareert u dit bedrag binnen S1 onder prestatiecode 11201. Wanneer het bedrag boven het maxtarief komt declareert u binnen S3 onder prestatiecode 31343."</f>
        <v>* Tot het maxtarief (€4,91 per kwartaal) declareert u dit bedrag binnen S1 onder prestatiecode 11201. Wanneer het bedrag boven het maxtarief komt declareert u binnen S3 onder prestatiecode 31343.</v>
      </c>
      <c r="C40" s="126"/>
      <c r="D40" s="40"/>
    </row>
    <row r="41" spans="2:4" ht="17.25" customHeight="1" thickBot="1" x14ac:dyDescent="0.3">
      <c r="B41" s="123" t="s">
        <v>28</v>
      </c>
      <c r="C41" s="124"/>
      <c r="D41" s="41"/>
    </row>
    <row r="42" spans="2:4" ht="15" customHeight="1" x14ac:dyDescent="0.25">
      <c r="B42" s="23" t="s">
        <v>29</v>
      </c>
      <c r="C42" s="35"/>
      <c r="D42" s="42"/>
    </row>
    <row r="43" spans="2:4" ht="15" customHeight="1" x14ac:dyDescent="0.25">
      <c r="B43" s="43"/>
      <c r="C43" s="35"/>
      <c r="D43" s="42"/>
    </row>
    <row r="44" spans="2:4" ht="15" customHeight="1" x14ac:dyDescent="0.25"/>
    <row r="45" spans="2:4" ht="15" customHeight="1" x14ac:dyDescent="0.25">
      <c r="B45" s="44" t="s">
        <v>30</v>
      </c>
    </row>
    <row r="46" spans="2:4" ht="15" customHeight="1" x14ac:dyDescent="0.25"/>
    <row r="47" spans="2:4" x14ac:dyDescent="0.25"/>
  </sheetData>
  <sheetProtection algorithmName="SHA-512" hashValue="p58asT5GkuY/4jmYOsz0rfFgDswGEcpr1PFVWJkryM+XV2vBVo+qrjM9q930LXFUe2xauhO7rxDQ887NrAMrRA==" saltValue="wagNWnsLWatZWhPES2g+GA==" spinCount="100000" sheet="1" objects="1" scenarios="1"/>
  <mergeCells count="12">
    <mergeCell ref="B7:D7"/>
    <mergeCell ref="B6:D6"/>
    <mergeCell ref="B8:D8"/>
    <mergeCell ref="B3:D3"/>
    <mergeCell ref="B10:D10"/>
    <mergeCell ref="B9:D9"/>
    <mergeCell ref="B15:C15"/>
    <mergeCell ref="B11:D11"/>
    <mergeCell ref="B12:D12"/>
    <mergeCell ref="B41:C41"/>
    <mergeCell ref="B40:C40"/>
    <mergeCell ref="B23:C23"/>
  </mergeCells>
  <dataValidations count="1">
    <dataValidation type="list" allowBlank="1" showInputMessage="1" showErrorMessage="1" sqref="D35" xr:uid="{2182569E-6D87-4E59-8443-CBE768EBD491}">
      <formula1>"Ja,Nee"</formula1>
    </dataValidation>
  </dataValidations>
  <hyperlinks>
    <hyperlink ref="B11:D11" r:id="rId1" display="&gt; Voor het deelnemen aan deze prestatie zijn een aantal voorwaarden gesteld. Deze en meer informatie vindt u terug op onze website in de bijlage van het inkoopbeleid huisartsenzorg 2024-2025." xr:uid="{FEA1A3D8-03EA-4312-81DF-4917AFB1AF72}"/>
    <hyperlink ref="B42" r:id="rId2" xr:uid="{D7782117-6A23-4AFB-8EC5-EBADDBD09D55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A2B2-41CC-4924-BD09-03BAAA01A849}">
  <sheetPr>
    <tabColor theme="0" tint="-4.9989318521683403E-2"/>
  </sheetPr>
  <dimension ref="A1:G13"/>
  <sheetViews>
    <sheetView workbookViewId="0"/>
  </sheetViews>
  <sheetFormatPr defaultColWidth="0" defaultRowHeight="15" zeroHeight="1" x14ac:dyDescent="0.25"/>
  <cols>
    <col min="1" max="2" width="8.85546875" style="2" customWidth="1"/>
    <col min="3" max="3" width="11.85546875" style="2" customWidth="1"/>
    <col min="4" max="4" width="76.7109375" style="2" customWidth="1"/>
    <col min="5" max="5" width="8.85546875" style="2" customWidth="1"/>
    <col min="6" max="7" width="0" style="2" hidden="1" customWidth="1"/>
    <col min="8" max="16384" width="9.140625" hidden="1"/>
  </cols>
  <sheetData>
    <row r="1" spans="2:4" ht="15.75" thickBot="1" x14ac:dyDescent="0.3"/>
    <row r="2" spans="2:4" x14ac:dyDescent="0.25">
      <c r="B2" s="101" t="s">
        <v>43</v>
      </c>
      <c r="C2" s="102" t="s">
        <v>45</v>
      </c>
      <c r="D2" s="95" t="s">
        <v>46</v>
      </c>
    </row>
    <row r="3" spans="2:4" ht="30.75" customHeight="1" x14ac:dyDescent="0.25">
      <c r="B3" s="117" t="s">
        <v>44</v>
      </c>
      <c r="C3" s="116">
        <v>45180</v>
      </c>
      <c r="D3" s="97" t="s">
        <v>50</v>
      </c>
    </row>
    <row r="4" spans="2:4" x14ac:dyDescent="0.25">
      <c r="B4" s="105"/>
      <c r="C4" s="106"/>
      <c r="D4" s="96"/>
    </row>
    <row r="5" spans="2:4" x14ac:dyDescent="0.25">
      <c r="B5" s="107"/>
      <c r="C5" s="108"/>
      <c r="D5" s="98"/>
    </row>
    <row r="6" spans="2:4" x14ac:dyDescent="0.25">
      <c r="B6" s="109"/>
      <c r="C6" s="110"/>
      <c r="D6" s="99"/>
    </row>
    <row r="7" spans="2:4" x14ac:dyDescent="0.25">
      <c r="B7" s="103"/>
      <c r="C7" s="104"/>
      <c r="D7" s="97"/>
    </row>
    <row r="8" spans="2:4" x14ac:dyDescent="0.25">
      <c r="B8" s="105"/>
      <c r="C8" s="106"/>
      <c r="D8" s="96"/>
    </row>
    <row r="9" spans="2:4" x14ac:dyDescent="0.25">
      <c r="B9" s="107"/>
      <c r="C9" s="108"/>
      <c r="D9" s="98"/>
    </row>
    <row r="10" spans="2:4" x14ac:dyDescent="0.25">
      <c r="B10" s="109"/>
      <c r="C10" s="110"/>
      <c r="D10" s="99"/>
    </row>
    <row r="11" spans="2:4" ht="15.75" thickBot="1" x14ac:dyDescent="0.3">
      <c r="B11" s="111"/>
      <c r="C11" s="112"/>
      <c r="D11" s="100"/>
    </row>
    <row r="12" spans="2:4" x14ac:dyDescent="0.25"/>
    <row r="13" spans="2:4" x14ac:dyDescent="0.25"/>
  </sheetData>
  <sheetProtection algorithmName="SHA-512" hashValue="gCaH8M621uV+tCX3TPrCrd4JoEhYqY6FZv4SDp55k1MLt0ZcObfhQ3RzMdZewYhGrmahsLP+oc5W3LduQ/OlJA==" saltValue="GBNhKx8ygkjY3VggOvXe5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11F14-8643-4C8B-B37C-A69A0E875731}">
  <dimension ref="A1:F33"/>
  <sheetViews>
    <sheetView workbookViewId="0">
      <selection activeCell="B12" sqref="B12"/>
    </sheetView>
  </sheetViews>
  <sheetFormatPr defaultColWidth="0" defaultRowHeight="15" zeroHeight="1" x14ac:dyDescent="0.25"/>
  <cols>
    <col min="1" max="1" width="9.140625" customWidth="1"/>
    <col min="2" max="2" width="13.7109375" customWidth="1"/>
    <col min="3" max="3" width="14.28515625" customWidth="1"/>
    <col min="4" max="4" width="12.7109375" customWidth="1"/>
    <col min="5" max="5" width="13" customWidth="1"/>
    <col min="6" max="6" width="9.140625" customWidth="1"/>
    <col min="7" max="16384" width="9.140625" hidden="1"/>
  </cols>
  <sheetData>
    <row r="1" spans="1:6" ht="18.75" x14ac:dyDescent="0.25">
      <c r="A1" s="22" t="s">
        <v>31</v>
      </c>
      <c r="B1" s="20"/>
      <c r="C1" s="20"/>
      <c r="D1" s="20"/>
      <c r="E1" s="20"/>
      <c r="F1" s="20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1" t="s">
        <v>32</v>
      </c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11" t="s">
        <v>33</v>
      </c>
      <c r="C6" s="11" t="s">
        <v>34</v>
      </c>
      <c r="D6" s="11">
        <v>2023</v>
      </c>
      <c r="E6" s="11" t="s">
        <v>35</v>
      </c>
      <c r="F6" s="2"/>
    </row>
    <row r="7" spans="1:6" x14ac:dyDescent="0.25">
      <c r="A7" s="9" t="s">
        <v>36</v>
      </c>
      <c r="B7" s="12">
        <v>3.2</v>
      </c>
      <c r="C7" s="12">
        <v>3.28</v>
      </c>
      <c r="D7" s="13">
        <v>3.41</v>
      </c>
      <c r="E7" s="13">
        <v>3.46</v>
      </c>
      <c r="F7" s="2"/>
    </row>
    <row r="8" spans="1:6" x14ac:dyDescent="0.25">
      <c r="A8" s="9"/>
      <c r="B8" s="16"/>
      <c r="C8" s="17"/>
      <c r="D8" s="17"/>
      <c r="E8" s="15"/>
      <c r="F8" s="2"/>
    </row>
    <row r="9" spans="1:6" x14ac:dyDescent="0.25">
      <c r="A9" s="9" t="s">
        <v>37</v>
      </c>
      <c r="B9" s="14">
        <v>0.26666666666666666</v>
      </c>
      <c r="C9" s="14">
        <f>C7/12</f>
        <v>0.27333333333333332</v>
      </c>
      <c r="D9" s="14">
        <f>D7/12</f>
        <v>0.28416666666666668</v>
      </c>
      <c r="E9" s="14">
        <f>E7/12</f>
        <v>0.28833333333333333</v>
      </c>
      <c r="F9" s="2"/>
    </row>
    <row r="10" spans="1:6" x14ac:dyDescent="0.25">
      <c r="A10" s="19"/>
      <c r="B10" s="2"/>
      <c r="C10" s="2"/>
      <c r="D10" s="2"/>
      <c r="E10" s="2"/>
      <c r="F10" s="2"/>
    </row>
    <row r="11" spans="1:6" x14ac:dyDescent="0.25">
      <c r="A11" s="18"/>
      <c r="B11" s="8">
        <v>2024</v>
      </c>
      <c r="C11" s="2"/>
      <c r="D11" s="2"/>
      <c r="E11" s="2"/>
      <c r="F11" s="2"/>
    </row>
    <row r="12" spans="1:6" x14ac:dyDescent="0.25">
      <c r="A12" s="1" t="s">
        <v>38</v>
      </c>
      <c r="B12" s="7">
        <v>4.91</v>
      </c>
      <c r="C12" s="24"/>
      <c r="D12" s="2"/>
      <c r="E12" s="2"/>
      <c r="F12" s="2"/>
    </row>
    <row r="13" spans="1:6" x14ac:dyDescent="0.25">
      <c r="A13" s="1"/>
      <c r="B13" s="6"/>
      <c r="C13" s="2"/>
      <c r="D13" s="2"/>
      <c r="E13" s="2"/>
      <c r="F13" s="2"/>
    </row>
    <row r="14" spans="1:6" x14ac:dyDescent="0.25">
      <c r="A14" s="1" t="s">
        <v>37</v>
      </c>
      <c r="B14" s="14">
        <f>E9*1.0614</f>
        <v>0.30603699999999995</v>
      </c>
      <c r="C14" s="10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hidden="1" x14ac:dyDescent="0.25">
      <c r="A27" s="2"/>
      <c r="B27" s="2"/>
      <c r="C27" s="2"/>
      <c r="D27" s="2"/>
      <c r="E27" s="2"/>
      <c r="F27" s="2"/>
    </row>
    <row r="28" spans="1:6" hidden="1" x14ac:dyDescent="0.25">
      <c r="A28" s="2"/>
      <c r="B28" s="2"/>
      <c r="C28" s="2"/>
      <c r="D28" s="2"/>
      <c r="E28" s="2"/>
      <c r="F28" s="2"/>
    </row>
    <row r="29" spans="1:6" hidden="1" x14ac:dyDescent="0.25">
      <c r="A29" s="2"/>
      <c r="B29" s="2"/>
      <c r="C29" s="2"/>
      <c r="D29" s="2"/>
      <c r="E29" s="2"/>
      <c r="F29" s="2"/>
    </row>
    <row r="30" spans="1:6" hidden="1" x14ac:dyDescent="0.25">
      <c r="A30" s="2"/>
      <c r="B30" s="2"/>
      <c r="C30" s="2"/>
      <c r="D30" s="2"/>
      <c r="E30" s="2"/>
      <c r="F30" s="2"/>
    </row>
    <row r="31" spans="1:6" hidden="1" x14ac:dyDescent="0.25">
      <c r="A31" s="2"/>
      <c r="B31" s="2"/>
      <c r="C31" s="2"/>
      <c r="D31" s="2"/>
      <c r="E31" s="2"/>
      <c r="F31" s="2"/>
    </row>
    <row r="32" spans="1:6" hidden="1" x14ac:dyDescent="0.25">
      <c r="A32" s="2"/>
      <c r="B32" s="2"/>
      <c r="C32" s="2"/>
      <c r="D32" s="2"/>
      <c r="E32" s="2"/>
      <c r="F32" s="2"/>
    </row>
    <row r="33" spans="1:6" hidden="1" x14ac:dyDescent="0.25">
      <c r="A33" s="2"/>
      <c r="B33" s="2"/>
      <c r="C33" s="2"/>
      <c r="D33" s="2"/>
      <c r="E33" s="2"/>
      <c r="F33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en SenI" ma:contentTypeID="0x010100ABA60FCCDED7C941AC5924233A896963009F52F9ED1A3E4645AD6ADC50F2219315" ma:contentTypeVersion="95" ma:contentTypeDescription="" ma:contentTypeScope="" ma:versionID="964b160360fb5c0bc5685fa2e212aa13">
  <xsd:schema xmlns:xsd="http://www.w3.org/2001/XMLSchema" xmlns:xs="http://www.w3.org/2001/XMLSchema" xmlns:p="http://schemas.microsoft.com/office/2006/metadata/properties" xmlns:ns3="abe16ac8-be90-47d0-a0f3-97169ca29ea4" xmlns:ns4="d80a2a05-c90e-40be-881b-96448fdb7f5d" xmlns:ns5="42c4d14c-4eb7-4daa-bbc0-71d805368e55" targetNamespace="http://schemas.microsoft.com/office/2006/metadata/properties" ma:root="true" ma:fieldsID="3d9818e99d09d5551231e4ed310c5ec0" ns3:_="" ns4:_="" ns5:_="">
    <xsd:import namespace="abe16ac8-be90-47d0-a0f3-97169ca29ea4"/>
    <xsd:import namespace="d80a2a05-c90e-40be-881b-96448fdb7f5d"/>
    <xsd:import namespace="42c4d14c-4eb7-4daa-bbc0-71d805368e55"/>
    <xsd:element name="properties">
      <xsd:complexType>
        <xsd:sequence>
          <xsd:element name="documentManagement">
            <xsd:complexType>
              <xsd:all>
                <xsd:element ref="ns4:Overlegnaam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3:kef6b4f4a29743bb971e41d6e3f20aa2" minOccurs="0"/>
                <xsd:element ref="ns3:TaxKeywordTaxHTField" minOccurs="0"/>
                <xsd:element ref="ns3:ha513d776c704f9b80334f77961eaf34" minOccurs="0"/>
                <xsd:element ref="ns3:p4c8a2b786ca4c9b92a42bb4f4886bdc" minOccurs="0"/>
                <xsd:element ref="ns3:f90826dbbd8f4cbb907bdae725a51e79" minOccurs="0"/>
                <xsd:element ref="ns3:p2a76cde4a3e494a8e2735af05fb6e87" minOccurs="0"/>
                <xsd:element ref="ns3:b27fcc31beaf4d658529e03c5a310ccd" minOccurs="0"/>
                <xsd:element ref="ns3:TaxCatchAllLabel" minOccurs="0"/>
                <xsd:element ref="ns5:SharedWithUsers" minOccurs="0"/>
                <xsd:element ref="ns5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16ac8-be90-47d0-a0f3-97169ca29ea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d28570a-0771-412b-bbf6-09bedb60ce39}" ma:internalName="TaxCatchAll" ma:readOnly="false" ma:showField="CatchAllData" ma:web="abe16ac8-be90-47d0-a0f3-97169ca29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f6b4f4a29743bb971e41d6e3f20aa2" ma:index="20" nillable="true" ma:taxonomy="true" ma:internalName="kef6b4f4a29743bb971e41d6e3f20aa2" ma:taxonomyFieldName="Klantgroep12" ma:displayName="Klantgroep" ma:readOnly="false" ma:default="-1;#Huisartsen ＆ Integrale zorg|c3f8db29-7e52-4733-b241-859ce0df1885" ma:fieldId="{4ef6b4f4-a297-43bb-971e-41d6e3f20aa2}" ma:sspId="e825c23e-dd67-47de-a8d0-9968326c9abe" ma:termSetId="16ffcdce-f64c-49b3-b1e1-7c7822dc25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Ondernemingstrefwoorden" ma:readOnly="false" ma:fieldId="{23f27201-bee3-471e-b2e7-b64fd8b7ca38}" ma:taxonomyMulti="true" ma:sspId="e825c23e-dd67-47de-a8d0-9968326c9ab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ha513d776c704f9b80334f77961eaf34" ma:index="22" nillable="true" ma:taxonomy="true" ma:internalName="ha513d776c704f9b80334f77961eaf34" ma:taxonomyFieldName="Jaarcyclus" ma:displayName="Processtap" ma:readOnly="false" ma:fieldId="{1a513d77-6c70-4f9b-8033-4f77961eaf34}" ma:sspId="e825c23e-dd67-47de-a8d0-9968326c9abe" ma:termSetId="4cb202ff-f49a-46ae-8fbb-0434b09520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c8a2b786ca4c9b92a42bb4f4886bdc" ma:index="24" nillable="true" ma:taxonomy="true" ma:internalName="p4c8a2b786ca4c9b92a42bb4f4886bdc" ma:taxonomyFieldName="Beleidsjaar1" ma:displayName="Beleidsjaar" ma:readOnly="false" ma:default="-1;#2020|0976c861-5558-4696-8472-f9ec75f0fb40" ma:fieldId="{94c8a2b7-86ca-4c9b-92a4-2bb4f4886bdc}" ma:sspId="e825c23e-dd67-47de-a8d0-9968326c9abe" ma:termSetId="4d818da8-db09-4916-84ed-5b8dcee681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0826dbbd8f4cbb907bdae725a51e79" ma:index="26" nillable="true" ma:taxonomy="true" ma:internalName="f90826dbbd8f4cbb907bdae725a51e79" ma:taxonomyFieldName="Team" ma:displayName="Team" ma:readOnly="false" ma:fieldId="{f90826db-bd8f-4cbb-907b-dae725a51e79}" ma:sspId="e825c23e-dd67-47de-a8d0-9968326c9abe" ma:termSetId="8d8ce299-646e-4169-8838-a026fec044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2a76cde4a3e494a8e2735af05fb6e87" ma:index="28" nillable="true" ma:taxonomy="true" ma:internalName="p2a76cde4a3e494a8e2735af05fb6e87" ma:taxonomyFieldName="Beleidsthema" ma:displayName="Thema" ma:readOnly="false" ma:fieldId="{92a76cde-4a3e-494a-8e27-35af05fb6e87}" ma:sspId="e825c23e-dd67-47de-a8d0-9968326c9abe" ma:termSetId="4c7442d8-a204-4c86-a58b-0ebc063f3e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7fcc31beaf4d658529e03c5a310ccd" ma:index="30" nillable="true" ma:taxonomy="true" ma:internalName="b27fcc31beaf4d658529e03c5a310ccd" ma:taxonomyFieldName="Zorgsoorttype" ma:displayName="ZorgsoortModule" ma:readOnly="false" ma:fieldId="{b27fcc31-beaf-4d65-8529-e03c5a310ccd}" ma:sspId="e825c23e-dd67-47de-a8d0-9968326c9abe" ma:termSetId="16ffcdce-f64c-49b3-b1e1-7c7822dc25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1" nillable="true" ma:displayName="Taxonomy Catch All Column1" ma:hidden="true" ma:list="{dd28570a-0771-412b-bbf6-09bedb60ce39}" ma:internalName="TaxCatchAllLabel" ma:readOnly="true" ma:showField="CatchAllDataLabel" ma:web="abe16ac8-be90-47d0-a0f3-97169ca29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a2a05-c90e-40be-881b-96448fdb7f5d" elementFormDefault="qualified">
    <xsd:import namespace="http://schemas.microsoft.com/office/2006/documentManagement/types"/>
    <xsd:import namespace="http://schemas.microsoft.com/office/infopath/2007/PartnerControls"/>
    <xsd:element name="Overlegnaam" ma:index="10" nillable="true" ma:displayName="Overlegnaam" ma:list="{58cadfa4-1465-4bad-8128-0f87ab16f726}" ma:internalName="Overlegnaam" ma:readOnly="false" ma:showField="Title">
      <xsd:simpleType>
        <xsd:restriction base="dms:Lookup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9" nillable="true" ma:taxonomy="true" ma:internalName="lcf76f155ced4ddcb4097134ff3c332f" ma:taxonomyFieldName="MediaServiceImageTags" ma:displayName="Afbeeldingtags" ma:readOnly="false" ma:fieldId="{5cf76f15-5ced-4ddc-b409-7134ff3c332f}" ma:taxonomyMulti="true" ma:sspId="e825c23e-dd67-47de-a8d0-9968326c9a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4d14c-4eb7-4daa-bbc0-71d805368e55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2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f6b4f4a29743bb971e41d6e3f20aa2 xmlns="abe16ac8-be90-47d0-a0f3-97169ca29e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Huisartsen ＆ Integrale zorg</TermName>
          <TermId xmlns="http://schemas.microsoft.com/office/infopath/2007/PartnerControls">f2a223ff-054e-43a2-a3b1-353f8ff62774</TermId>
        </TermInfo>
      </Terms>
    </kef6b4f4a29743bb971e41d6e3f20aa2>
    <TaxCatchAll xmlns="abe16ac8-be90-47d0-a0f3-97169ca29ea4">
      <Value>345</Value>
    </TaxCatchAll>
    <f90826dbbd8f4cbb907bdae725a51e79 xmlns="abe16ac8-be90-47d0-a0f3-97169ca29ea4">
      <Terms xmlns="http://schemas.microsoft.com/office/infopath/2007/PartnerControls"/>
    </f90826dbbd8f4cbb907bdae725a51e79>
    <p4c8a2b786ca4c9b92a42bb4f4886bdc xmlns="abe16ac8-be90-47d0-a0f3-97169ca29ea4">
      <Terms xmlns="http://schemas.microsoft.com/office/infopath/2007/PartnerControls"/>
    </p4c8a2b786ca4c9b92a42bb4f4886bdc>
    <p2a76cde4a3e494a8e2735af05fb6e87 xmlns="abe16ac8-be90-47d0-a0f3-97169ca29ea4">
      <Terms xmlns="http://schemas.microsoft.com/office/infopath/2007/PartnerControls"/>
    </p2a76cde4a3e494a8e2735af05fb6e87>
    <Overlegnaam xmlns="d80a2a05-c90e-40be-881b-96448fdb7f5d" xsi:nil="true"/>
    <TaxKeywordTaxHTField xmlns="abe16ac8-be90-47d0-a0f3-97169ca29ea4">
      <Terms xmlns="http://schemas.microsoft.com/office/infopath/2007/PartnerControls"/>
    </TaxKeywordTaxHTField>
    <ha513d776c704f9b80334f77961eaf34 xmlns="abe16ac8-be90-47d0-a0f3-97169ca29ea4">
      <Terms xmlns="http://schemas.microsoft.com/office/infopath/2007/PartnerControls"/>
    </ha513d776c704f9b80334f77961eaf34>
    <b27fcc31beaf4d658529e03c5a310ccd xmlns="abe16ac8-be90-47d0-a0f3-97169ca29ea4">
      <Terms xmlns="http://schemas.microsoft.com/office/infopath/2007/PartnerControls"/>
    </b27fcc31beaf4d658529e03c5a310ccd>
    <lcf76f155ced4ddcb4097134ff3c332f xmlns="d80a2a05-c90e-40be-881b-96448fdb7f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7655BE9F-B730-407C-90FE-8C4B9C8D5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16ac8-be90-47d0-a0f3-97169ca29ea4"/>
    <ds:schemaRef ds:uri="d80a2a05-c90e-40be-881b-96448fdb7f5d"/>
    <ds:schemaRef ds:uri="42c4d14c-4eb7-4daa-bbc0-71d805368e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612723-997D-462A-8D15-873BD5B4F573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42c4d14c-4eb7-4daa-bbc0-71d805368e55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80a2a05-c90e-40be-881b-96448fdb7f5d"/>
    <ds:schemaRef ds:uri="abe16ac8-be90-47d0-a0f3-97169ca29ea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47AB42-BFF4-4801-B614-E085B06698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81AE233-22AD-436B-8E63-45D28A92A9D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POH - GGZ rekentool</vt:lpstr>
      <vt:lpstr>Versiebeheer</vt:lpstr>
      <vt:lpstr>Variabelen</vt:lpstr>
    </vt:vector>
  </TitlesOfParts>
  <Manager/>
  <Company>ACHMEA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Bakker, R S (Romy)</dc:creator>
  <cp:keywords/>
  <dc:description/>
  <cp:lastModifiedBy>Aart Claassens (AP)</cp:lastModifiedBy>
  <cp:revision/>
  <dcterms:created xsi:type="dcterms:W3CDTF">2018-09-26T13:37:13Z</dcterms:created>
  <dcterms:modified xsi:type="dcterms:W3CDTF">2023-09-11T08:03:00Z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0x010100ABA60FCCDED7C941AC5924233A896963009F52F9ED1A3E4645AD6ADC50F2219315</vt:lpwstr>
  </property>
  <property fmtid="{D5CDD505-2E9C-101B-9397-08002B2CF9AE}" pid="3" name="Klantgroep12">
    <vt:lpwstr>345;#Huisartsen ＆ Integrale zorg|f2a223ff-054e-43a2-a3b1-353f8ff62774</vt:lpwstr>
  </property>
  <property fmtid="{D5CDD505-2E9C-101B-9397-08002B2CF9AE}" pid="4" name="TaxKeyword">
    <vt:lpwstr/>
  </property>
  <property fmtid="{D5CDD505-2E9C-101B-9397-08002B2CF9AE}" pid="5" name="Team">
    <vt:lpwstr/>
  </property>
  <property fmtid="{D5CDD505-2E9C-101B-9397-08002B2CF9AE}" pid="6" name="Jaarcyclus">
    <vt:lpwstr/>
  </property>
  <property fmtid="{D5CDD505-2E9C-101B-9397-08002B2CF9AE}" pid="7" name="Beleidsjaar1">
    <vt:lpwstr/>
  </property>
  <property fmtid="{D5CDD505-2E9C-101B-9397-08002B2CF9AE}" pid="8" name="Beleidsthema">
    <vt:lpwstr/>
  </property>
  <property fmtid="{D5CDD505-2E9C-101B-9397-08002B2CF9AE}" pid="9" name="Zorgsoorttype">
    <vt:lpwstr/>
  </property>
  <property fmtid="{D5CDD505-2E9C-101B-9397-08002B2CF9AE}" pid="10" name="MSIP_Label_dc51b40b-b0d3-4674-939c-d9f10b9a3b25_Enabled">
    <vt:lpwstr>true</vt:lpwstr>
  </property>
  <property fmtid="{D5CDD505-2E9C-101B-9397-08002B2CF9AE}" pid="11" name="MSIP_Label_dc51b40b-b0d3-4674-939c-d9f10b9a3b25_SetDate">
    <vt:lpwstr>2021-11-04T13:15:20Z</vt:lpwstr>
  </property>
  <property fmtid="{D5CDD505-2E9C-101B-9397-08002B2CF9AE}" pid="12" name="MSIP_Label_dc51b40b-b0d3-4674-939c-d9f10b9a3b25_Method">
    <vt:lpwstr>Standard</vt:lpwstr>
  </property>
  <property fmtid="{D5CDD505-2E9C-101B-9397-08002B2CF9AE}" pid="13" name="MSIP_Label_dc51b40b-b0d3-4674-939c-d9f10b9a3b25_Name">
    <vt:lpwstr>Bedrijfsintern</vt:lpwstr>
  </property>
  <property fmtid="{D5CDD505-2E9C-101B-9397-08002B2CF9AE}" pid="14" name="MSIP_Label_dc51b40b-b0d3-4674-939c-d9f10b9a3b25_SiteId">
    <vt:lpwstr>c37ef212-d4a3-44b6-92df-0d1dff85604f</vt:lpwstr>
  </property>
  <property fmtid="{D5CDD505-2E9C-101B-9397-08002B2CF9AE}" pid="15" name="MSIP_Label_dc51b40b-b0d3-4674-939c-d9f10b9a3b25_ActionId">
    <vt:lpwstr>961a469a-3d03-44e9-b291-9168496ff7d7</vt:lpwstr>
  </property>
  <property fmtid="{D5CDD505-2E9C-101B-9397-08002B2CF9AE}" pid="16" name="MSIP_Label_dc51b40b-b0d3-4674-939c-d9f10b9a3b25_ContentBits">
    <vt:lpwstr>0</vt:lpwstr>
  </property>
  <property fmtid="{D5CDD505-2E9C-101B-9397-08002B2CF9AE}" pid="17" name="MediaServiceImageTags">
    <vt:lpwstr/>
  </property>
</Properties>
</file>